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n.dep.mos.ru\dfs\Public\Отдел_экономического_анализа\Рейтинги\2024 год\Годовой отчет\Дополнительные материалы к проекту закона об исполнении бюджета за 2023 год\"/>
    </mc:Choice>
  </mc:AlternateContent>
  <bookViews>
    <workbookView xWindow="0" yWindow="0" windowWidth="28800" windowHeight="11925"/>
  </bookViews>
  <sheets>
    <sheet name="Доходы" sheetId="2" r:id="rId1"/>
  </sheets>
  <definedNames>
    <definedName name="_xlnm.Print_Titles" localSheetId="0">Доходы!$4:$5</definedName>
    <definedName name="_xlnm.Print_Area" localSheetId="0">Доходы!$A$1:$H$43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E7" i="2" l="1"/>
  <c r="E8" i="2"/>
  <c r="E9" i="2"/>
  <c r="E10" i="2"/>
  <c r="E12" i="2"/>
  <c r="E13" i="2"/>
  <c r="E14" i="2"/>
  <c r="E16" i="2"/>
  <c r="E18" i="2"/>
  <c r="E19" i="2"/>
  <c r="E20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7" i="2"/>
  <c r="E6" i="2"/>
  <c r="C6" i="2"/>
  <c r="D28" i="2" l="1"/>
  <c r="B6" i="2" l="1"/>
  <c r="F27" i="2" l="1"/>
  <c r="F7" i="2" l="1"/>
  <c r="F8" i="2"/>
  <c r="F9" i="2"/>
  <c r="F10" i="2"/>
  <c r="F12" i="2"/>
  <c r="F13" i="2"/>
  <c r="F14" i="2"/>
  <c r="F16" i="2"/>
  <c r="F18" i="2"/>
  <c r="F19" i="2"/>
  <c r="F20" i="2"/>
  <c r="F22" i="2"/>
  <c r="F23" i="2"/>
  <c r="F24" i="2"/>
  <c r="F25" i="2"/>
  <c r="F26" i="2"/>
  <c r="F28" i="2"/>
  <c r="F29" i="2"/>
  <c r="F30" i="2"/>
  <c r="F31" i="2"/>
  <c r="F32" i="2"/>
  <c r="F33" i="2"/>
  <c r="F34" i="2"/>
  <c r="F35" i="2"/>
  <c r="F36" i="2"/>
  <c r="F37" i="2"/>
  <c r="F38" i="2"/>
  <c r="F40" i="2"/>
  <c r="F6" i="2"/>
</calcChain>
</file>

<file path=xl/sharedStrings.xml><?xml version="1.0" encoding="utf-8"?>
<sst xmlns="http://schemas.openxmlformats.org/spreadsheetml/2006/main" count="86" uniqueCount="65">
  <si>
    <t xml:space="preserve">Наименование </t>
  </si>
  <si>
    <t>Налоговые доходы</t>
  </si>
  <si>
    <t>Налог на прибыль организаций</t>
  </si>
  <si>
    <t>Налог на доходы физических лиц</t>
  </si>
  <si>
    <t xml:space="preserve">Акцизы </t>
  </si>
  <si>
    <t>в том числе</t>
  </si>
  <si>
    <t>- акцизы на алкоголь</t>
  </si>
  <si>
    <t xml:space="preserve"> - акцизы на нефтепродукты</t>
  </si>
  <si>
    <t>Налоги, предусмотренные специальными налоговыми режимами</t>
  </si>
  <si>
    <t>Налог на имущество физических лиц</t>
  </si>
  <si>
    <t>Налог на имущество организаций</t>
  </si>
  <si>
    <t>Транспортный налог</t>
  </si>
  <si>
    <t>Земельный налог</t>
  </si>
  <si>
    <t xml:space="preserve">Иные налоговые доходы </t>
  </si>
  <si>
    <t>Неналоговые доходы</t>
  </si>
  <si>
    <t>Безвозмездные поступления</t>
  </si>
  <si>
    <t>Дотации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</si>
  <si>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</si>
  <si>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</si>
  <si>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</si>
  <si>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</si>
  <si>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Доходы от возврата бюджетами бюджетной системы РФ и организациями остатков субсидий , субвенций и иных межбюджетных трансфертов, имеющих целевое назначение прошлых лет</t>
  </si>
  <si>
    <t>Возврат остатков субсидий, субвенций и иных межбюджетных трансфертов, имеющих целевое назначение, прошлых лет</t>
  </si>
  <si>
    <t>Торговый сбор</t>
  </si>
  <si>
    <t xml:space="preserve">- Налог, взимаемый в связи с применением упрощенной системы налогообложения </t>
  </si>
  <si>
    <t>- Единый налог на вмененный доход</t>
  </si>
  <si>
    <t>- Единый сельскохозяйственный налог</t>
  </si>
  <si>
    <t>- Налог, взимаемый в с применением патентной системы налогообложения</t>
  </si>
  <si>
    <t>Доходы от использования имущества</t>
  </si>
  <si>
    <t xml:space="preserve">Доходы от продажи материальных и нематериальных активов </t>
  </si>
  <si>
    <t>Штрафные санкции, возмещение ущерба</t>
  </si>
  <si>
    <t>Прочие неналоговые доходы</t>
  </si>
  <si>
    <t>Доходы от оказания платных услуг и компенсация затрат</t>
  </si>
  <si>
    <t>млн рублей</t>
  </si>
  <si>
    <t>Доходы бюджета - всего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</si>
  <si>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</si>
  <si>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</si>
  <si>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-</t>
  </si>
  <si>
    <t>Исполнение 
первоначально утвержденного плана, %</t>
  </si>
  <si>
    <t>- Налог на профессиональный доход</t>
  </si>
  <si>
    <t>Уточненные значения</t>
  </si>
  <si>
    <t>Исполнение 
уточненных значений, %</t>
  </si>
  <si>
    <t>5=4/2</t>
  </si>
  <si>
    <t>6=4/3</t>
  </si>
  <si>
    <t>Фактическое исполнение 
за 2023 год</t>
  </si>
  <si>
    <t>- Налог, взимаемый в связи с применением специального налогового режима "Автоматизированная упрощенная система налогообложения"</t>
  </si>
  <si>
    <t xml:space="preserve"> -</t>
  </si>
  <si>
    <t>Рост поступлений обусловлен главным образом незапланированными возвратами неотработанных авансов.</t>
  </si>
  <si>
    <t>Рост поступлений обусловлен увеличением средней стоимости выкупаемого недвижимого имущества в сравнении с запланированным.</t>
  </si>
  <si>
    <t>Динамика поступлений по налогу обусловлена:
- действием в 2023 году моратория на применение кадастровой стоимости в целях налогообложения земельных участков (в 2023 году новая кадастровая стоимость применялась только в случае ее уменьшения по сравнению с предыдущим налоговым периодом);
- ростом задолженности по налогу налогоплательщиков-организаций;
- непредставлением   рядом   организаций   уведомлений   об   уплаченных суммах авансовых платежей за 1-3 кварталы 2023 года.</t>
  </si>
  <si>
    <t xml:space="preserve">Рост поступлений обусловлен:
- увеличением ставки налогообложения имущества, облагаемого исходя из кадастровой стоимости;
- изменением кадастровой стоимости имущества. </t>
  </si>
  <si>
    <t>Рост платежей обусловлен увеличением поступлений государственной пошлины за совершение действий, связанных с лицензированием и проведением аттестации в случаях, если такая аттестация предусмотрена законодательством Российской Федерации, а также государственной пошлины по делам, рассматриваемым в судах общей юрисдикции, мировыми судьями.</t>
  </si>
  <si>
    <t>На динамику поступлений налога оказали влияние рост прибыли прибыльных московских организаций и восстановление операционной рентабельности организаций финансово-кредитного сектора.</t>
  </si>
  <si>
    <t>Снижение поступлений связано с:
- переносом срока уплаты итогового платежа по патентам, выданным в 2023 году, с 31.12.2023 (выходной день) на 09.01.2024; 
- предоставлением ИП возможности уменьшить налог на итоговые платежи по страховым взносам за декабрь 2023 года и годовой платеж 2023 года, а также на сумму задолженности по страховым взносам, погашенную в 2023 году;
- переходом  пользователей  патентной  системы  налогообложения  на  иные режимы налогообложения.</t>
  </si>
  <si>
    <t>Рост поступлений связан с увеличением кадастровой стоимости жилых помещений и уменьшением объема задолженности физических лиц.</t>
  </si>
  <si>
    <t>Рост поступлений обусловлен увеличением: 
- средневзвешенной ставки по депозитам, размещенным в банках, относительно ставки, учтенной при прогнозировании;
- кадастровой стоимости земельных участков, сдаваемых в аренду; 
- объемов платежей за изменение цели разрешенного использования земельных участков.</t>
  </si>
  <si>
    <t>Влияние на динамику поступлений в 2023 году оказало:
- перечисление   пеней   по   ЕНС   (ранее   пени   поступали   в   составе соответствующего налога, с 01.01.2023 включены в состав неналоговых доходов);
- увеличение поступлений штрафов за неправильную парковку.</t>
  </si>
  <si>
    <t>Рост поступлений обусловлен увеличением поступлений доходов от возвратов бюджетами бюджетной системы РФ и организациями остатков субсидий, субвенций и иных межбюджетных трансфертов, имеющих целевое назначение прошлых лет.</t>
  </si>
  <si>
    <t>Рост поступлений обусловлен увеличением объемов реализации продукции.</t>
  </si>
  <si>
    <t>Рост поступлений обусловлен увеличением числа самозанятых в городе Москве.</t>
  </si>
  <si>
    <t>Рост поступлений обусловлен увеличением объемов платежей за изменение цели разрешенного использования земельных участков и доходов от реализации инвестиционных контрактов.</t>
  </si>
  <si>
    <t>Сведения о фактических поступлениях доходов по видам доходов в 2023 году в сравнении с бюджетными назначениями, учтенными в общем объеме доходов бюджета города Москвы, утвержденные 
Законом города Москвы от 02.11.2022 № 30 «О бюджете города Москвы на 2023 год и плановый период 2024 и 2025 годов», и уточненными значениями</t>
  </si>
  <si>
    <t>Бюджетные назначения, учтенные в общем объеме доходов бюджета города Москвы, утвержденном Законом города Москвы от 02.11.2022 № 30 «О бюджете города Москвы на 2023 год и плановый период 2024 и 2025 годов».</t>
  </si>
  <si>
    <r>
      <rPr>
        <b/>
        <sz val="12"/>
        <color theme="1"/>
        <rFont val="Times New Roman"/>
        <family val="1"/>
        <charset val="204"/>
      </rPr>
      <t>Причины отклонений</t>
    </r>
    <r>
      <rPr>
        <sz val="12"/>
        <color theme="1"/>
        <rFont val="Times New Roman"/>
        <family val="1"/>
        <charset val="204"/>
      </rPr>
      <t xml:space="preserve"> фактических значений</t>
    </r>
    <r>
      <rPr>
        <b/>
        <sz val="12"/>
        <color theme="1"/>
        <rFont val="Times New Roman"/>
        <family val="1"/>
        <charset val="204"/>
      </rPr>
      <t xml:space="preserve"> от бюджетных назначений, </t>
    </r>
    <r>
      <rPr>
        <sz val="12"/>
        <color theme="1"/>
        <rFont val="Times New Roman"/>
        <family val="1"/>
        <charset val="204"/>
      </rPr>
      <t>в случае если отклонение 5% и более, как в большую, так и в меньшую сторону</t>
    </r>
  </si>
  <si>
    <r>
      <rPr>
        <b/>
        <sz val="12"/>
        <color theme="1"/>
        <rFont val="Times New Roman"/>
        <family val="1"/>
        <charset val="204"/>
      </rPr>
      <t>Причины отклонений</t>
    </r>
    <r>
      <rPr>
        <sz val="12"/>
        <color theme="1"/>
        <rFont val="Times New Roman"/>
        <family val="1"/>
        <charset val="204"/>
      </rPr>
      <t xml:space="preserve"> фактических значений</t>
    </r>
    <r>
      <rPr>
        <b/>
        <sz val="12"/>
        <color theme="1"/>
        <rFont val="Times New Roman"/>
        <family val="1"/>
        <charset val="204"/>
      </rPr>
      <t xml:space="preserve"> от уточненных значений, </t>
    </r>
    <r>
      <rPr>
        <sz val="12"/>
        <color theme="1"/>
        <rFont val="Times New Roman"/>
        <family val="1"/>
        <charset val="204"/>
      </rPr>
      <t>в случае если отклонение 5% и более, как в большую, так и в меньшую сторону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</si>
</sst>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6" fillId="0" borderId="0"/>
    <xf numFmtId="0" fontId="9" fillId="0" borderId="0"/>
    <xf numFmtId="9" fontId="11" fillId="0" borderId="0" applyFont="0" applyFill="0" applyBorder="0" applyAlignment="0" applyProtection="0"/>
    <xf numFmtId="0" fontId="14" fillId="0" borderId="3">
      <alignment horizontal="left" wrapText="1"/>
    </xf>
    <xf numFmtId="0" fontId="14" fillId="0" borderId="4">
      <alignment horizontal="left" wrapText="1" indent="2"/>
    </xf>
    <xf numFmtId="4" fontId="14" fillId="0" borderId="5">
      <alignment horizontal="right"/>
    </xf>
    <xf numFmtId="0" fontId="15" fillId="0" borderId="6">
      <alignment horizontal="left" wrapText="1" indent="2"/>
    </xf>
  </cellStyleXfs>
  <cellXfs count="37">
    <xf numFmtId="0" fontId="0" fillId="0" borderId="0" xfId="0"/>
    <xf numFmtId="49" fontId="10" fillId="2" borderId="1" xfId="2" applyNumberFormat="1" applyFont="1" applyFill="1" applyBorder="1" applyAlignment="1">
      <alignment vertical="center" wrapText="1"/>
    </xf>
    <xf numFmtId="49" fontId="7" fillId="2" borderId="1" xfId="2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3" fillId="2" borderId="0" xfId="0" applyFont="1" applyFill="1" applyAlignment="1">
      <alignment horizontal="right"/>
    </xf>
    <xf numFmtId="0" fontId="1" fillId="2" borderId="2" xfId="0" applyFont="1" applyFill="1" applyBorder="1" applyAlignment="1"/>
    <xf numFmtId="0" fontId="1" fillId="2" borderId="2" xfId="0" applyFont="1" applyFill="1" applyBorder="1" applyAlignment="1">
      <alignment horizontal="right"/>
    </xf>
    <xf numFmtId="0" fontId="3" fillId="2" borderId="1" xfId="4" applyNumberFormat="1" applyFont="1" applyFill="1" applyBorder="1" applyProtection="1">
      <alignment horizontal="left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0" fillId="2" borderId="0" xfId="0" applyNumberFormat="1" applyFill="1"/>
    <xf numFmtId="0" fontId="4" fillId="2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5" fontId="1" fillId="0" borderId="1" xfId="3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justify" vertical="center" wrapText="1"/>
    </xf>
    <xf numFmtId="165" fontId="1" fillId="0" borderId="1" xfId="3" applyNumberFormat="1" applyFont="1" applyFill="1" applyBorder="1" applyAlignment="1">
      <alignment horizontal="justify" vertical="center" wrapText="1"/>
    </xf>
    <xf numFmtId="165" fontId="12" fillId="0" borderId="1" xfId="3" applyNumberFormat="1" applyFont="1" applyFill="1" applyBorder="1" applyAlignment="1">
      <alignment horizontal="justify" vertical="center" wrapText="1"/>
    </xf>
    <xf numFmtId="165" fontId="1" fillId="2" borderId="1" xfId="3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65" fontId="1" fillId="2" borderId="1" xfId="3" applyNumberFormat="1" applyFont="1" applyFill="1" applyBorder="1" applyAlignment="1">
      <alignment horizontal="left" vertical="top" wrapText="1"/>
    </xf>
    <xf numFmtId="165" fontId="12" fillId="2" borderId="1" xfId="3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justify" vertical="top"/>
    </xf>
    <xf numFmtId="0" fontId="7" fillId="2" borderId="1" xfId="0" applyFont="1" applyFill="1" applyBorder="1" applyAlignment="1">
      <alignment horizontal="justify" vertical="top" wrapText="1"/>
    </xf>
    <xf numFmtId="165" fontId="2" fillId="0" borderId="1" xfId="3" applyNumberFormat="1" applyFont="1" applyFill="1" applyBorder="1" applyAlignment="1">
      <alignment horizontal="center" vertical="center" wrapText="1"/>
    </xf>
    <xf numFmtId="165" fontId="2" fillId="0" borderId="1" xfId="3" applyNumberFormat="1" applyFont="1" applyFill="1" applyBorder="1" applyAlignment="1">
      <alignment horizontal="justify" vertical="center" wrapText="1"/>
    </xf>
    <xf numFmtId="165" fontId="2" fillId="2" borderId="1" xfId="3" applyNumberFormat="1" applyFont="1" applyFill="1" applyBorder="1" applyAlignment="1">
      <alignment horizontal="left" vertical="top" wrapText="1"/>
    </xf>
    <xf numFmtId="165" fontId="5" fillId="0" borderId="1" xfId="3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</cellXfs>
  <cellStyles count="8">
    <cellStyle name="xl29" xfId="4"/>
    <cellStyle name="xl31" xfId="5"/>
    <cellStyle name="xl48" xfId="6"/>
    <cellStyle name="xl71" xfId="7"/>
    <cellStyle name="Обычный" xfId="0" builtinId="0"/>
    <cellStyle name="Обычный 2" xfId="2"/>
    <cellStyle name="Обычный 3" xfId="1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view="pageBreakPreview" zoomScale="69" zoomScaleNormal="70" zoomScaleSheetLayoutView="69" workbookViewId="0">
      <pane ySplit="5" topLeftCell="A6" activePane="bottomLeft" state="frozen"/>
      <selection pane="bottomLeft" activeCell="G7" sqref="G7"/>
    </sheetView>
  </sheetViews>
  <sheetFormatPr defaultColWidth="30" defaultRowHeight="15" x14ac:dyDescent="0.25"/>
  <cols>
    <col min="1" max="1" width="35.5703125" style="4" customWidth="1"/>
    <col min="2" max="2" width="42" style="4" customWidth="1"/>
    <col min="3" max="3" width="18.42578125" style="4" customWidth="1"/>
    <col min="4" max="4" width="18.7109375" style="4" customWidth="1"/>
    <col min="5" max="5" width="20" style="4" customWidth="1"/>
    <col min="6" max="6" width="18.140625" style="4" customWidth="1"/>
    <col min="7" max="7" width="97.140625" style="4" customWidth="1"/>
    <col min="8" max="8" width="99.7109375" style="4" customWidth="1"/>
    <col min="9" max="16384" width="30" style="4"/>
  </cols>
  <sheetData>
    <row r="1" spans="1:8" ht="20.25" x14ac:dyDescent="0.3">
      <c r="G1" s="5"/>
      <c r="H1" s="5"/>
    </row>
    <row r="2" spans="1:8" ht="53.25" customHeight="1" x14ac:dyDescent="0.25">
      <c r="A2" s="36" t="s">
        <v>61</v>
      </c>
      <c r="B2" s="36"/>
      <c r="C2" s="36"/>
      <c r="D2" s="36"/>
      <c r="E2" s="36"/>
      <c r="F2" s="36"/>
      <c r="G2" s="36"/>
      <c r="H2" s="36"/>
    </row>
    <row r="3" spans="1:8" ht="15.75" x14ac:dyDescent="0.25">
      <c r="B3" s="6"/>
      <c r="C3" s="6"/>
      <c r="D3" s="6"/>
      <c r="E3" s="6"/>
      <c r="F3" s="6"/>
      <c r="G3" s="7"/>
      <c r="H3" s="7" t="s">
        <v>33</v>
      </c>
    </row>
    <row r="4" spans="1:8" ht="118.5" customHeight="1" x14ac:dyDescent="0.25">
      <c r="A4" s="3" t="s">
        <v>0</v>
      </c>
      <c r="B4" s="3" t="s">
        <v>62</v>
      </c>
      <c r="C4" s="15" t="s">
        <v>40</v>
      </c>
      <c r="D4" s="3" t="s">
        <v>44</v>
      </c>
      <c r="E4" s="3" t="s">
        <v>38</v>
      </c>
      <c r="F4" s="3" t="s">
        <v>41</v>
      </c>
      <c r="G4" s="3" t="s">
        <v>63</v>
      </c>
      <c r="H4" s="3" t="s">
        <v>64</v>
      </c>
    </row>
    <row r="5" spans="1:8" ht="15.75" x14ac:dyDescent="0.25">
      <c r="A5" s="3">
        <v>1</v>
      </c>
      <c r="B5" s="15">
        <v>2</v>
      </c>
      <c r="C5" s="15">
        <v>3</v>
      </c>
      <c r="D5" s="15">
        <v>4</v>
      </c>
      <c r="E5" s="15" t="s">
        <v>42</v>
      </c>
      <c r="F5" s="15" t="s">
        <v>43</v>
      </c>
      <c r="G5" s="15">
        <v>7</v>
      </c>
      <c r="H5" s="15">
        <v>8</v>
      </c>
    </row>
    <row r="6" spans="1:8" ht="15.75" x14ac:dyDescent="0.25">
      <c r="A6" s="8" t="s">
        <v>34</v>
      </c>
      <c r="B6" s="16">
        <f>B7+B28+B34</f>
        <v>3746868.5</v>
      </c>
      <c r="C6" s="16">
        <f>C7+C28+C34</f>
        <v>3789625.3</v>
      </c>
      <c r="D6" s="16">
        <v>4210986.7</v>
      </c>
      <c r="E6" s="31">
        <f>D6/B6</f>
        <v>1.1238682916147178</v>
      </c>
      <c r="F6" s="31">
        <f>D6/C6</f>
        <v>1.1111881430599486</v>
      </c>
      <c r="G6" s="18"/>
      <c r="H6" s="25"/>
    </row>
    <row r="7" spans="1:8" ht="15.75" x14ac:dyDescent="0.25">
      <c r="A7" s="9" t="s">
        <v>1</v>
      </c>
      <c r="B7" s="16">
        <v>3482306.4</v>
      </c>
      <c r="C7" s="16">
        <v>3482306.4</v>
      </c>
      <c r="D7" s="16">
        <f>D8+D9+D10+D14+D22+D23+D24+D25+D26+D27</f>
        <v>3749968.3999999994</v>
      </c>
      <c r="E7" s="31">
        <f t="shared" ref="E7:E37" si="0">D7/B7</f>
        <v>1.076863425917949</v>
      </c>
      <c r="F7" s="31">
        <f t="shared" ref="F7:F40" si="1">D7/C7</f>
        <v>1.076863425917949</v>
      </c>
      <c r="G7" s="18"/>
      <c r="H7" s="25"/>
    </row>
    <row r="8" spans="1:8" ht="47.25" x14ac:dyDescent="0.25">
      <c r="A8" s="10" t="s">
        <v>2</v>
      </c>
      <c r="B8" s="19">
        <v>1213046.8</v>
      </c>
      <c r="C8" s="19">
        <v>1213046.8</v>
      </c>
      <c r="D8" s="19">
        <v>1444817.7</v>
      </c>
      <c r="E8" s="18">
        <f t="shared" si="0"/>
        <v>1.1910650932841171</v>
      </c>
      <c r="F8" s="18">
        <f t="shared" si="1"/>
        <v>1.1910650932841171</v>
      </c>
      <c r="G8" s="22" t="s">
        <v>52</v>
      </c>
      <c r="H8" s="26" t="s">
        <v>52</v>
      </c>
    </row>
    <row r="9" spans="1:8" ht="15.75" x14ac:dyDescent="0.25">
      <c r="A9" s="10" t="s">
        <v>3</v>
      </c>
      <c r="B9" s="19">
        <v>1716757.5</v>
      </c>
      <c r="C9" s="19">
        <v>1716757.5</v>
      </c>
      <c r="D9" s="19">
        <v>1744022.7</v>
      </c>
      <c r="E9" s="18">
        <f t="shared" si="0"/>
        <v>1.0158818004290064</v>
      </c>
      <c r="F9" s="18">
        <f t="shared" si="1"/>
        <v>1.0158818004290064</v>
      </c>
      <c r="G9" s="23"/>
      <c r="H9" s="25"/>
    </row>
    <row r="10" spans="1:8" ht="15.75" x14ac:dyDescent="0.25">
      <c r="A10" s="10" t="s">
        <v>4</v>
      </c>
      <c r="B10" s="19">
        <v>62498.3</v>
      </c>
      <c r="C10" s="19">
        <v>62498.3</v>
      </c>
      <c r="D10" s="19">
        <v>63207.5</v>
      </c>
      <c r="E10" s="18">
        <f t="shared" si="0"/>
        <v>1.0113475086522352</v>
      </c>
      <c r="F10" s="18">
        <f t="shared" si="1"/>
        <v>1.0113475086522352</v>
      </c>
      <c r="G10" s="23"/>
      <c r="H10" s="25"/>
    </row>
    <row r="11" spans="1:8" ht="15.75" x14ac:dyDescent="0.25">
      <c r="A11" s="11" t="s">
        <v>5</v>
      </c>
      <c r="B11" s="19"/>
      <c r="C11" s="19"/>
      <c r="D11" s="19"/>
      <c r="E11" s="18"/>
      <c r="F11" s="18"/>
      <c r="G11" s="23"/>
      <c r="H11" s="25"/>
    </row>
    <row r="12" spans="1:8" ht="15.75" x14ac:dyDescent="0.25">
      <c r="A12" s="11" t="s">
        <v>6</v>
      </c>
      <c r="B12" s="17">
        <v>32208</v>
      </c>
      <c r="C12" s="17">
        <v>32208</v>
      </c>
      <c r="D12" s="17">
        <v>32865.699999999997</v>
      </c>
      <c r="E12" s="34">
        <f t="shared" si="0"/>
        <v>1.0204203924490809</v>
      </c>
      <c r="F12" s="34">
        <f t="shared" si="1"/>
        <v>1.0204203924490809</v>
      </c>
      <c r="G12" s="23"/>
      <c r="H12" s="25"/>
    </row>
    <row r="13" spans="1:8" ht="15.75" x14ac:dyDescent="0.25">
      <c r="A13" s="11" t="s">
        <v>7</v>
      </c>
      <c r="B13" s="17">
        <v>30290.2</v>
      </c>
      <c r="C13" s="17">
        <v>30290.2</v>
      </c>
      <c r="D13" s="17">
        <v>30341.8</v>
      </c>
      <c r="E13" s="34">
        <f t="shared" si="0"/>
        <v>1.001703521270906</v>
      </c>
      <c r="F13" s="34">
        <f t="shared" si="1"/>
        <v>1.001703521270906</v>
      </c>
      <c r="G13" s="23"/>
      <c r="H13" s="27"/>
    </row>
    <row r="14" spans="1:8" ht="51.75" customHeight="1" x14ac:dyDescent="0.25">
      <c r="A14" s="10" t="s">
        <v>8</v>
      </c>
      <c r="B14" s="20">
        <v>226801.7</v>
      </c>
      <c r="C14" s="20">
        <v>226801.7</v>
      </c>
      <c r="D14" s="19">
        <v>217346.5</v>
      </c>
      <c r="E14" s="18">
        <f t="shared" si="0"/>
        <v>0.95831071812953783</v>
      </c>
      <c r="F14" s="18">
        <f t="shared" si="1"/>
        <v>0.95831071812953783</v>
      </c>
      <c r="G14" s="23"/>
      <c r="H14" s="25"/>
    </row>
    <row r="15" spans="1:8" ht="15.75" x14ac:dyDescent="0.25">
      <c r="A15" s="11" t="s">
        <v>5</v>
      </c>
      <c r="B15" s="19"/>
      <c r="C15" s="19"/>
      <c r="D15" s="19"/>
      <c r="E15" s="18"/>
      <c r="F15" s="18"/>
      <c r="G15" s="23"/>
      <c r="H15" s="25"/>
    </row>
    <row r="16" spans="1:8" ht="50.25" customHeight="1" x14ac:dyDescent="0.25">
      <c r="A16" s="1" t="s">
        <v>24</v>
      </c>
      <c r="B16" s="35">
        <v>210698.9</v>
      </c>
      <c r="C16" s="17">
        <v>210698.9</v>
      </c>
      <c r="D16" s="17">
        <v>202039.5</v>
      </c>
      <c r="E16" s="34">
        <f t="shared" si="0"/>
        <v>0.958901541488826</v>
      </c>
      <c r="F16" s="34">
        <f t="shared" si="1"/>
        <v>0.958901541488826</v>
      </c>
      <c r="G16" s="23"/>
      <c r="H16" s="27"/>
    </row>
    <row r="17" spans="1:8" ht="31.5" x14ac:dyDescent="0.25">
      <c r="A17" s="1" t="s">
        <v>25</v>
      </c>
      <c r="B17" s="17" t="s">
        <v>46</v>
      </c>
      <c r="C17" s="17" t="s">
        <v>46</v>
      </c>
      <c r="D17" s="17">
        <v>-1.7</v>
      </c>
      <c r="E17" s="34" t="s">
        <v>46</v>
      </c>
      <c r="F17" s="34" t="s">
        <v>37</v>
      </c>
      <c r="G17" s="24"/>
      <c r="H17" s="28"/>
    </row>
    <row r="18" spans="1:8" ht="35.25" customHeight="1" x14ac:dyDescent="0.25">
      <c r="A18" s="1" t="s">
        <v>26</v>
      </c>
      <c r="B18" s="17">
        <v>39</v>
      </c>
      <c r="C18" s="17">
        <v>39</v>
      </c>
      <c r="D18" s="17">
        <v>54</v>
      </c>
      <c r="E18" s="34">
        <f t="shared" si="0"/>
        <v>1.3846153846153846</v>
      </c>
      <c r="F18" s="34">
        <f t="shared" si="1"/>
        <v>1.3846153846153846</v>
      </c>
      <c r="G18" s="21" t="s">
        <v>58</v>
      </c>
      <c r="H18" s="29" t="s">
        <v>58</v>
      </c>
    </row>
    <row r="19" spans="1:8" ht="135.75" customHeight="1" x14ac:dyDescent="0.25">
      <c r="A19" s="1" t="s">
        <v>27</v>
      </c>
      <c r="B19" s="17">
        <v>9065.4</v>
      </c>
      <c r="C19" s="17">
        <v>9065.4</v>
      </c>
      <c r="D19" s="17">
        <v>4582.5</v>
      </c>
      <c r="E19" s="34">
        <f t="shared" si="0"/>
        <v>0.50549341452114638</v>
      </c>
      <c r="F19" s="34">
        <f>D19/C19</f>
        <v>0.50549341452114638</v>
      </c>
      <c r="G19" s="23" t="s">
        <v>53</v>
      </c>
      <c r="H19" s="27" t="s">
        <v>53</v>
      </c>
    </row>
    <row r="20" spans="1:8" ht="36.75" customHeight="1" x14ac:dyDescent="0.25">
      <c r="A20" s="1" t="s">
        <v>39</v>
      </c>
      <c r="B20" s="17">
        <v>6998.5</v>
      </c>
      <c r="C20" s="17">
        <v>6998.5</v>
      </c>
      <c r="D20" s="17">
        <v>10373.299999999999</v>
      </c>
      <c r="E20" s="34">
        <f t="shared" si="0"/>
        <v>1.4822176180610129</v>
      </c>
      <c r="F20" s="34">
        <f>D20/C20</f>
        <v>1.4822176180610129</v>
      </c>
      <c r="G20" s="23" t="s">
        <v>59</v>
      </c>
      <c r="H20" s="27" t="s">
        <v>59</v>
      </c>
    </row>
    <row r="21" spans="1:8" ht="109.5" customHeight="1" x14ac:dyDescent="0.25">
      <c r="A21" s="1" t="s">
        <v>45</v>
      </c>
      <c r="B21" s="17" t="s">
        <v>46</v>
      </c>
      <c r="C21" s="17" t="s">
        <v>46</v>
      </c>
      <c r="D21" s="17">
        <v>298.8</v>
      </c>
      <c r="E21" s="34" t="s">
        <v>46</v>
      </c>
      <c r="F21" s="34" t="s">
        <v>37</v>
      </c>
      <c r="G21" s="23"/>
      <c r="H21" s="27"/>
    </row>
    <row r="22" spans="1:8" ht="15.75" x14ac:dyDescent="0.25">
      <c r="A22" s="10" t="s">
        <v>23</v>
      </c>
      <c r="B22" s="19">
        <v>8033</v>
      </c>
      <c r="C22" s="19">
        <v>8033</v>
      </c>
      <c r="D22" s="19">
        <v>8141.5</v>
      </c>
      <c r="E22" s="18">
        <f t="shared" si="0"/>
        <v>1.0135067845138803</v>
      </c>
      <c r="F22" s="18">
        <f t="shared" si="1"/>
        <v>1.0135067845138803</v>
      </c>
      <c r="G22" s="23"/>
      <c r="H22" s="25"/>
    </row>
    <row r="23" spans="1:8" ht="42" customHeight="1" x14ac:dyDescent="0.25">
      <c r="A23" s="10" t="s">
        <v>9</v>
      </c>
      <c r="B23" s="19">
        <v>24671.4</v>
      </c>
      <c r="C23" s="19">
        <v>24671.4</v>
      </c>
      <c r="D23" s="19">
        <v>30382.799999999999</v>
      </c>
      <c r="E23" s="18">
        <f t="shared" si="0"/>
        <v>1.2314988204966073</v>
      </c>
      <c r="F23" s="18">
        <f t="shared" si="1"/>
        <v>1.2314988204966073</v>
      </c>
      <c r="G23" s="23" t="s">
        <v>54</v>
      </c>
      <c r="H23" s="25" t="s">
        <v>54</v>
      </c>
    </row>
    <row r="24" spans="1:8" ht="74.25" customHeight="1" x14ac:dyDescent="0.25">
      <c r="A24" s="10" t="s">
        <v>10</v>
      </c>
      <c r="B24" s="19">
        <v>166223.4</v>
      </c>
      <c r="C24" s="19">
        <v>166223.4</v>
      </c>
      <c r="D24" s="19">
        <v>179140.5</v>
      </c>
      <c r="E24" s="18">
        <f t="shared" si="0"/>
        <v>1.0777092755893576</v>
      </c>
      <c r="F24" s="18">
        <f t="shared" si="1"/>
        <v>1.0777092755893576</v>
      </c>
      <c r="G24" s="23" t="s">
        <v>50</v>
      </c>
      <c r="H24" s="25" t="s">
        <v>50</v>
      </c>
    </row>
    <row r="25" spans="1:8" ht="15.75" x14ac:dyDescent="0.25">
      <c r="A25" s="10" t="s">
        <v>11</v>
      </c>
      <c r="B25" s="19">
        <v>32003.4</v>
      </c>
      <c r="C25" s="19">
        <v>32003.4</v>
      </c>
      <c r="D25" s="19">
        <v>32604.799999999999</v>
      </c>
      <c r="E25" s="18">
        <f t="shared" si="0"/>
        <v>1.0187917533762036</v>
      </c>
      <c r="F25" s="18">
        <f t="shared" si="1"/>
        <v>1.0187917533762036</v>
      </c>
      <c r="G25" s="23"/>
      <c r="H25" s="25"/>
    </row>
    <row r="26" spans="1:8" ht="131.25" customHeight="1" x14ac:dyDescent="0.25">
      <c r="A26" s="10" t="s">
        <v>12</v>
      </c>
      <c r="B26" s="19">
        <v>27336.5</v>
      </c>
      <c r="C26" s="19">
        <v>27336.5</v>
      </c>
      <c r="D26" s="19">
        <v>24558.5</v>
      </c>
      <c r="E26" s="18">
        <f t="shared" si="0"/>
        <v>0.89837762698223989</v>
      </c>
      <c r="F26" s="18">
        <f t="shared" si="1"/>
        <v>0.89837762698223989</v>
      </c>
      <c r="G26" s="23" t="s">
        <v>49</v>
      </c>
      <c r="H26" s="27" t="s">
        <v>49</v>
      </c>
    </row>
    <row r="27" spans="1:8" ht="84" customHeight="1" x14ac:dyDescent="0.25">
      <c r="A27" s="10" t="s">
        <v>13</v>
      </c>
      <c r="B27" s="20">
        <v>4934.5</v>
      </c>
      <c r="C27" s="19">
        <v>4934.5</v>
      </c>
      <c r="D27" s="19">
        <v>5745.9</v>
      </c>
      <c r="E27" s="18">
        <f t="shared" si="0"/>
        <v>1.16443408653359</v>
      </c>
      <c r="F27" s="18">
        <f t="shared" si="1"/>
        <v>1.16443408653359</v>
      </c>
      <c r="G27" s="23" t="s">
        <v>51</v>
      </c>
      <c r="H27" s="25" t="s">
        <v>51</v>
      </c>
    </row>
    <row r="28" spans="1:8" ht="15.75" x14ac:dyDescent="0.25">
      <c r="A28" s="12" t="s">
        <v>14</v>
      </c>
      <c r="B28" s="16">
        <v>264515.90000000002</v>
      </c>
      <c r="C28" s="16">
        <v>266515.90000000002</v>
      </c>
      <c r="D28" s="16">
        <f>D29+D30+D31+D32+D33</f>
        <v>382687.2</v>
      </c>
      <c r="E28" s="31">
        <f t="shared" si="0"/>
        <v>1.4467455453528502</v>
      </c>
      <c r="F28" s="31">
        <f t="shared" si="1"/>
        <v>1.4358888156391418</v>
      </c>
      <c r="G28" s="23"/>
      <c r="H28" s="25"/>
    </row>
    <row r="29" spans="1:8" ht="87" customHeight="1" x14ac:dyDescent="0.25">
      <c r="A29" s="2" t="s">
        <v>28</v>
      </c>
      <c r="B29" s="19">
        <v>162234.3028</v>
      </c>
      <c r="C29" s="19">
        <v>164234.3028</v>
      </c>
      <c r="D29" s="19">
        <v>230755.5</v>
      </c>
      <c r="E29" s="18">
        <f t="shared" si="0"/>
        <v>1.4223594888219904</v>
      </c>
      <c r="F29" s="18">
        <f t="shared" si="1"/>
        <v>1.405038387632136</v>
      </c>
      <c r="G29" s="22" t="s">
        <v>55</v>
      </c>
      <c r="H29" s="30" t="s">
        <v>55</v>
      </c>
    </row>
    <row r="30" spans="1:8" ht="42.75" customHeight="1" x14ac:dyDescent="0.25">
      <c r="A30" s="2" t="s">
        <v>32</v>
      </c>
      <c r="B30" s="19">
        <v>12575.7</v>
      </c>
      <c r="C30" s="19">
        <v>12575.7</v>
      </c>
      <c r="D30" s="19">
        <v>16132.9</v>
      </c>
      <c r="E30" s="18">
        <f t="shared" si="0"/>
        <v>1.2828629817823261</v>
      </c>
      <c r="F30" s="18">
        <f t="shared" si="1"/>
        <v>1.2828629817823261</v>
      </c>
      <c r="G30" s="22" t="s">
        <v>47</v>
      </c>
      <c r="H30" s="26" t="s">
        <v>47</v>
      </c>
    </row>
    <row r="31" spans="1:8" ht="41.25" customHeight="1" x14ac:dyDescent="0.25">
      <c r="A31" s="2" t="s">
        <v>29</v>
      </c>
      <c r="B31" s="19">
        <v>20869.7</v>
      </c>
      <c r="C31" s="19">
        <v>20869.7</v>
      </c>
      <c r="D31" s="19">
        <v>35960.400000000001</v>
      </c>
      <c r="E31" s="18">
        <f t="shared" si="0"/>
        <v>1.7230913717015577</v>
      </c>
      <c r="F31" s="18">
        <f t="shared" si="1"/>
        <v>1.7230913717015577</v>
      </c>
      <c r="G31" s="22" t="s">
        <v>48</v>
      </c>
      <c r="H31" s="26" t="s">
        <v>48</v>
      </c>
    </row>
    <row r="32" spans="1:8" ht="75" customHeight="1" x14ac:dyDescent="0.25">
      <c r="A32" s="2" t="s">
        <v>30</v>
      </c>
      <c r="B32" s="19">
        <v>41910.699999999997</v>
      </c>
      <c r="C32" s="19">
        <v>41910.699999999997</v>
      </c>
      <c r="D32" s="19">
        <v>49437.4</v>
      </c>
      <c r="E32" s="18">
        <f t="shared" si="0"/>
        <v>1.1795889832429429</v>
      </c>
      <c r="F32" s="18">
        <f t="shared" si="1"/>
        <v>1.1795889832429429</v>
      </c>
      <c r="G32" s="22" t="s">
        <v>56</v>
      </c>
      <c r="H32" s="29" t="s">
        <v>56</v>
      </c>
    </row>
    <row r="33" spans="1:8" ht="54.75" customHeight="1" x14ac:dyDescent="0.25">
      <c r="A33" s="2" t="s">
        <v>31</v>
      </c>
      <c r="B33" s="19">
        <v>26925.599999999999</v>
      </c>
      <c r="C33" s="19">
        <v>26925.599999999999</v>
      </c>
      <c r="D33" s="19">
        <v>50401</v>
      </c>
      <c r="E33" s="18">
        <f t="shared" si="0"/>
        <v>1.8718617226728467</v>
      </c>
      <c r="F33" s="18">
        <f t="shared" si="1"/>
        <v>1.8718617226728467</v>
      </c>
      <c r="G33" s="22" t="s">
        <v>60</v>
      </c>
      <c r="H33" s="30" t="s">
        <v>60</v>
      </c>
    </row>
    <row r="34" spans="1:8" ht="55.5" customHeight="1" x14ac:dyDescent="0.25">
      <c r="A34" s="9" t="s">
        <v>15</v>
      </c>
      <c r="B34" s="16">
        <v>46.2</v>
      </c>
      <c r="C34" s="16">
        <v>40803</v>
      </c>
      <c r="D34" s="16">
        <v>78331.199999999997</v>
      </c>
      <c r="E34" s="31">
        <f t="shared" si="0"/>
        <v>1695.4805194805192</v>
      </c>
      <c r="F34" s="31">
        <f t="shared" si="1"/>
        <v>1.9197411955003307</v>
      </c>
      <c r="G34" s="32" t="s">
        <v>57</v>
      </c>
      <c r="H34" s="33" t="s">
        <v>57</v>
      </c>
    </row>
    <row r="35" spans="1:8" ht="15.75" x14ac:dyDescent="0.25">
      <c r="A35" s="10" t="s">
        <v>16</v>
      </c>
      <c r="B35" s="19"/>
      <c r="C35" s="19">
        <v>256.60000000000002</v>
      </c>
      <c r="D35" s="19">
        <v>256.60000000000002</v>
      </c>
      <c r="E35" s="18"/>
      <c r="F35" s="18">
        <f t="shared" si="1"/>
        <v>1</v>
      </c>
      <c r="G35" s="18"/>
      <c r="H35" s="25"/>
    </row>
    <row r="36" spans="1:8" ht="15.75" x14ac:dyDescent="0.25">
      <c r="A36" s="10" t="s">
        <v>17</v>
      </c>
      <c r="B36" s="19"/>
      <c r="C36" s="19">
        <v>0.2</v>
      </c>
      <c r="D36" s="19">
        <v>0.2</v>
      </c>
      <c r="E36" s="18"/>
      <c r="F36" s="18">
        <f t="shared" si="1"/>
        <v>1</v>
      </c>
      <c r="G36" s="18"/>
      <c r="H36" s="25"/>
    </row>
    <row r="37" spans="1:8" ht="15.75" x14ac:dyDescent="0.25">
      <c r="A37" s="10" t="s">
        <v>18</v>
      </c>
      <c r="B37" s="19">
        <v>46.2</v>
      </c>
      <c r="C37" s="19">
        <v>28476.7</v>
      </c>
      <c r="D37" s="19">
        <v>28330.6</v>
      </c>
      <c r="E37" s="18">
        <f t="shared" si="0"/>
        <v>613.2164502164502</v>
      </c>
      <c r="F37" s="18">
        <f t="shared" si="1"/>
        <v>0.99486948979340994</v>
      </c>
      <c r="G37" s="18"/>
      <c r="H37" s="25"/>
    </row>
    <row r="38" spans="1:8" ht="15.75" x14ac:dyDescent="0.25">
      <c r="A38" s="10" t="s">
        <v>19</v>
      </c>
      <c r="B38" s="19"/>
      <c r="C38" s="19">
        <v>11720.7</v>
      </c>
      <c r="D38" s="19">
        <v>11399.6</v>
      </c>
      <c r="E38" s="18"/>
      <c r="F38" s="18">
        <f t="shared" si="1"/>
        <v>0.97260402535684731</v>
      </c>
      <c r="G38" s="18"/>
      <c r="H38" s="25"/>
    </row>
    <row r="39" spans="1:8" ht="31.5" x14ac:dyDescent="0.25">
      <c r="A39" s="10" t="s">
        <v>20</v>
      </c>
      <c r="B39" s="19"/>
      <c r="C39" s="19"/>
      <c r="D39" s="19">
        <v>1197.0999999999999</v>
      </c>
      <c r="E39" s="18"/>
      <c r="F39" s="18"/>
      <c r="G39" s="18"/>
      <c r="H39" s="25"/>
    </row>
    <row r="40" spans="1:8" ht="47.25" x14ac:dyDescent="0.25">
      <c r="A40" s="14" t="s">
        <v>35</v>
      </c>
      <c r="B40" s="19"/>
      <c r="C40" s="19">
        <v>348.7</v>
      </c>
      <c r="D40" s="19">
        <v>790.9</v>
      </c>
      <c r="E40" s="18"/>
      <c r="F40" s="18">
        <f t="shared" si="1"/>
        <v>2.2681388012618298</v>
      </c>
      <c r="G40" s="18"/>
      <c r="H40" s="25"/>
    </row>
    <row r="41" spans="1:8" ht="31.5" x14ac:dyDescent="0.25">
      <c r="A41" s="10" t="s">
        <v>36</v>
      </c>
      <c r="B41" s="19"/>
      <c r="C41" s="19"/>
      <c r="D41" s="19"/>
      <c r="E41" s="18"/>
      <c r="F41" s="18"/>
      <c r="G41" s="18"/>
      <c r="H41" s="25"/>
    </row>
    <row r="42" spans="1:8" ht="110.25" x14ac:dyDescent="0.25">
      <c r="A42" s="10" t="s">
        <v>21</v>
      </c>
      <c r="B42" s="19"/>
      <c r="C42" s="19"/>
      <c r="D42" s="19">
        <v>36806.5</v>
      </c>
      <c r="E42" s="18"/>
      <c r="F42" s="18"/>
      <c r="G42" s="18"/>
      <c r="H42" s="25"/>
    </row>
    <row r="43" spans="1:8" ht="78.75" x14ac:dyDescent="0.25">
      <c r="A43" s="10" t="s">
        <v>22</v>
      </c>
      <c r="B43" s="19"/>
      <c r="C43" s="19"/>
      <c r="D43" s="19">
        <v>-450.3</v>
      </c>
      <c r="E43" s="18"/>
      <c r="F43" s="18"/>
      <c r="G43" s="18"/>
      <c r="H43" s="25"/>
    </row>
    <row r="45" spans="1:8" x14ac:dyDescent="0.25">
      <c r="B45" s="13"/>
      <c r="C45" s="13"/>
    </row>
  </sheetData>
  <mergeCells count="1">
    <mergeCell ref="A2:H2"/>
  </mergeCells>
  <pageMargins left="0.39370078740157483" right="0" top="0" bottom="0" header="0" footer="0"/>
  <pageSetup paperSize="8" scale="58" fitToHeight="0" orientation="landscape" r:id="rId1"/>
  <rowBreaks count="2" manualBreakCount="2">
    <brk id="25" max="7" man="1"/>
    <brk id="4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</cp:lastModifiedBy>
  <cp:lastPrinted>2024-05-29T15:08:33Z</cp:lastPrinted>
  <dcterms:created xsi:type="dcterms:W3CDTF">2017-05-30T14:43:39Z</dcterms:created>
  <dcterms:modified xsi:type="dcterms:W3CDTF">2024-05-31T14:32:39Z</dcterms:modified>
</cp:coreProperties>
</file>